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1" i="1"/>
  <c r="G31"/>
  <c r="L33"/>
  <c r="L34" s="1"/>
  <c r="M25"/>
  <c r="O25" s="1"/>
  <c r="M24"/>
  <c r="O24" s="1"/>
  <c r="M23"/>
  <c r="O23" s="1"/>
  <c r="M22"/>
  <c r="O22" s="1"/>
  <c r="M21"/>
  <c r="O21" s="1"/>
  <c r="M20"/>
  <c r="O20" s="1"/>
  <c r="M29" l="1"/>
  <c r="O29" s="1"/>
  <c r="M28"/>
  <c r="M19"/>
  <c r="O19" s="1"/>
  <c r="M18"/>
  <c r="O18" s="1"/>
  <c r="M17"/>
  <c r="O17" s="1"/>
  <c r="M16"/>
  <c r="O16" s="1"/>
  <c r="M15"/>
  <c r="O15" s="1"/>
  <c r="M14"/>
  <c r="O14" s="1"/>
  <c r="M13"/>
  <c r="O13" s="1"/>
  <c r="O28" l="1"/>
  <c r="M33"/>
  <c r="O33" l="1"/>
  <c r="O37" s="1"/>
  <c r="M34"/>
  <c r="O34" s="1"/>
  <c r="O38" l="1"/>
  <c r="O39" s="1"/>
  <c r="O40" l="1"/>
  <c r="O43" s="1"/>
  <c r="O45" s="1"/>
</calcChain>
</file>

<file path=xl/sharedStrings.xml><?xml version="1.0" encoding="utf-8"?>
<sst xmlns="http://schemas.openxmlformats.org/spreadsheetml/2006/main" count="107" uniqueCount="67">
  <si>
    <t>X</t>
  </si>
  <si>
    <t>PLAINNING CHARGES</t>
  </si>
  <si>
    <t>TOTAL</t>
  </si>
  <si>
    <t>ADVANCE</t>
  </si>
  <si>
    <t>BALANCE</t>
  </si>
  <si>
    <t>CARTAGE //  TRANSPORT</t>
  </si>
  <si>
    <t xml:space="preserve">DATE : </t>
  </si>
  <si>
    <t>TO :</t>
  </si>
  <si>
    <t>ITEM NUMBER</t>
  </si>
  <si>
    <t>SERIAL NUMBER</t>
  </si>
  <si>
    <t>PARTICULARS</t>
  </si>
  <si>
    <t>RATE</t>
  </si>
  <si>
    <t>AMOUNT</t>
  </si>
  <si>
    <t>36"</t>
  </si>
  <si>
    <t>48"</t>
  </si>
  <si>
    <t>54"</t>
  </si>
  <si>
    <t>30"</t>
  </si>
  <si>
    <t>60"</t>
  </si>
  <si>
    <t>72"</t>
  </si>
  <si>
    <t>42"</t>
  </si>
  <si>
    <t>24"</t>
  </si>
  <si>
    <t>18"</t>
  </si>
  <si>
    <t>84"</t>
  </si>
  <si>
    <t>69"</t>
  </si>
  <si>
    <t>63"</t>
  </si>
  <si>
    <t>REQUIRED LENGTH</t>
  </si>
  <si>
    <t>AVAILABLE LENGTH</t>
  </si>
  <si>
    <t>QUALITY &amp; SIZE</t>
  </si>
  <si>
    <t>BREADTH</t>
  </si>
  <si>
    <t>THICK</t>
  </si>
  <si>
    <t>QUANTITY</t>
  </si>
  <si>
    <t>VALUE</t>
  </si>
  <si>
    <t>REGULAR DESIGN AND THATTU CHARGES</t>
  </si>
  <si>
    <t>CARVING CHARGES</t>
  </si>
  <si>
    <t>SPECIAL DESIGN  AND MOULDING CHARGES</t>
  </si>
  <si>
    <t>LOT COOLI &amp; HANDLING CHARGES</t>
  </si>
  <si>
    <t>LOADING CHARGES</t>
  </si>
  <si>
    <t>%</t>
  </si>
  <si>
    <t>65"</t>
  </si>
  <si>
    <t>Rs.</t>
  </si>
  <si>
    <t>Note :</t>
  </si>
  <si>
    <t xml:space="preserve">OTHERS : </t>
  </si>
  <si>
    <t>AS PER LIST</t>
  </si>
  <si>
    <t>TO</t>
  </si>
  <si>
    <t>RATES  APPLICABLE FOR THE ABOVE MENTIONED QUANTITY ONLY</t>
  </si>
  <si>
    <t>SUBJECT TO AVAILABILITY AT THE TIME OF PLACING ORDER WITH 100% ADVANCE</t>
  </si>
  <si>
    <t>RATES VALID FOR 15 DAYS FROM THE DATE OF QUOTATION.</t>
  </si>
  <si>
    <t>TO BE SPECIFIED AT THE TIME OF DELIVERY</t>
  </si>
  <si>
    <t>VAT EXTRA AS APPLICABLE @ 14.5%</t>
  </si>
  <si>
    <t>VAT EXTRA AS APPLICABLE:</t>
  </si>
  <si>
    <t>QUALITY POLICY</t>
  </si>
  <si>
    <t>A - TYPE</t>
  </si>
  <si>
    <t>C- TYPE</t>
  </si>
  <si>
    <t>B- TYPE</t>
  </si>
  <si>
    <t>90 % CLEAR WITH COLOUR FOR FIRST QUALITY AND 60% COLOUR FOR SECOND QUALITY IN TEAKWOOD</t>
  </si>
  <si>
    <t>80 % CLEAR WITH COLOUR FOR FIRST QUALITY AND 50% COLOUR FOR SECOND QUALITY IN TEAKWOOD</t>
  </si>
  <si>
    <t>70 % CLEAR WITH COLOUR FOR FIRST QUALITY AND 40% COLOUR FOR SECOND QUALITY IN TEAKWOOD</t>
  </si>
  <si>
    <t xml:space="preserve">TOTAL QUANTITY  IN NUMBERS: </t>
  </si>
  <si>
    <t xml:space="preserve">TOTAL QUANITY IN CFT : </t>
  </si>
  <si>
    <t>TEAKWOOD FIRST QUALITY(C-TYPE)--REGULAR SIZE-4"X2.5" = AFTER PLAINING-WILL BE 3.75"X2.25"</t>
  </si>
  <si>
    <t>TEAKWOOD FIRST QUALITY(C-TYPE)--REGULAR SIZE-4"X 3"= AFTER PLAINING-WILL BE 3.75"X2.75"</t>
  </si>
  <si>
    <t>NAME OF THE CUSTOMER.</t>
  </si>
  <si>
    <t xml:space="preserve">ADDRESS </t>
  </si>
  <si>
    <t>MOBILE NUMBER</t>
  </si>
  <si>
    <t>01-04-2015</t>
  </si>
  <si>
    <t>NAME OF THE COMPANY</t>
  </si>
  <si>
    <t>PROFORMA INVOICE  //  QUOTATION  // ESTIMATE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</si>
</sst>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48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" fontId="1" fillId="0" borderId="5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right" wrapText="1"/>
    </xf>
    <xf numFmtId="1" fontId="1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" fontId="1" fillId="6" borderId="14" xfId="0" applyNumberFormat="1" applyFont="1" applyFill="1" applyBorder="1" applyAlignment="1">
      <alignment horizontal="left" wrapText="1"/>
    </xf>
    <xf numFmtId="1" fontId="1" fillId="6" borderId="14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2" borderId="14" xfId="0" applyNumberFormat="1" applyFont="1" applyFill="1" applyBorder="1" applyAlignment="1">
      <alignment horizontal="left" wrapText="1"/>
    </xf>
    <xf numFmtId="1" fontId="1" fillId="8" borderId="14" xfId="0" applyNumberFormat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wrapText="1"/>
    </xf>
    <xf numFmtId="1" fontId="4" fillId="3" borderId="14" xfId="0" applyNumberFormat="1" applyFont="1" applyFill="1" applyBorder="1" applyAlignment="1">
      <alignment horizontal="left" wrapText="1"/>
    </xf>
    <xf numFmtId="1" fontId="4" fillId="3" borderId="1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3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" fontId="1" fillId="6" borderId="25" xfId="0" applyNumberFormat="1" applyFont="1" applyFill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right" wrapText="1"/>
    </xf>
    <xf numFmtId="0" fontId="1" fillId="7" borderId="12" xfId="0" applyFont="1" applyFill="1" applyBorder="1" applyAlignment="1">
      <alignment horizontal="right" wrapText="1"/>
    </xf>
    <xf numFmtId="0" fontId="1" fillId="7" borderId="1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>
      <selection activeCell="N6" sqref="N6"/>
    </sheetView>
  </sheetViews>
  <sheetFormatPr defaultRowHeight="15"/>
  <cols>
    <col min="1" max="1" width="6.5703125" style="1" customWidth="1"/>
    <col min="2" max="3" width="9" style="1" customWidth="1"/>
    <col min="4" max="4" width="18.5703125" style="1" customWidth="1"/>
    <col min="5" max="10" width="9.140625" style="1"/>
    <col min="11" max="11" width="11.5703125" style="1" bestFit="1" customWidth="1"/>
    <col min="12" max="12" width="9.140625" style="1"/>
    <col min="13" max="13" width="7.28515625" style="2" customWidth="1"/>
    <col min="14" max="14" width="9.140625" style="1"/>
    <col min="15" max="15" width="11.140625" style="3" customWidth="1"/>
    <col min="16" max="16384" width="9.140625" style="1"/>
  </cols>
  <sheetData>
    <row r="1" spans="1:15" ht="65.25" customHeight="1" thickBot="1">
      <c r="A1" s="68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24" thickBot="1">
      <c r="A2" s="71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26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8" t="s">
        <v>6</v>
      </c>
      <c r="N4" s="76" t="s">
        <v>64</v>
      </c>
      <c r="O4" s="77"/>
    </row>
    <row r="5" spans="1:15" s="41" customFormat="1" ht="21">
      <c r="A5" s="43" t="s">
        <v>7</v>
      </c>
      <c r="B5" s="80" t="s">
        <v>61</v>
      </c>
      <c r="C5" s="80"/>
      <c r="D5" s="80"/>
      <c r="E5" s="80"/>
      <c r="F5" s="38"/>
      <c r="G5" s="38"/>
      <c r="H5" s="38"/>
      <c r="I5" s="38"/>
      <c r="J5" s="38"/>
      <c r="K5" s="38"/>
      <c r="L5" s="38"/>
      <c r="M5" s="38"/>
      <c r="N5" s="39"/>
      <c r="O5" s="40"/>
    </row>
    <row r="6" spans="1:15" s="41" customFormat="1" ht="21">
      <c r="A6" s="37"/>
      <c r="B6" s="80" t="s">
        <v>63</v>
      </c>
      <c r="C6" s="80"/>
      <c r="D6" s="80"/>
      <c r="E6" s="80"/>
      <c r="F6" s="38"/>
      <c r="G6" s="38"/>
      <c r="H6" s="38"/>
      <c r="I6" s="38"/>
      <c r="J6" s="38"/>
      <c r="K6" s="38"/>
      <c r="L6" s="38"/>
      <c r="M6" s="38"/>
      <c r="N6" s="39"/>
      <c r="O6" s="40"/>
    </row>
    <row r="7" spans="1:15" s="41" customFormat="1" ht="21">
      <c r="A7" s="37"/>
      <c r="B7" s="80" t="s">
        <v>62</v>
      </c>
      <c r="C7" s="80"/>
      <c r="D7" s="80"/>
      <c r="E7" s="80"/>
      <c r="F7" s="38"/>
      <c r="G7" s="38"/>
      <c r="H7" s="38"/>
      <c r="I7" s="38"/>
      <c r="J7" s="38"/>
      <c r="K7" s="38"/>
      <c r="L7" s="38"/>
      <c r="M7" s="38"/>
      <c r="N7" s="38"/>
      <c r="O7" s="42"/>
    </row>
    <row r="8" spans="1:15" s="41" customFormat="1" ht="21">
      <c r="A8" s="37"/>
      <c r="B8" s="80"/>
      <c r="C8" s="80"/>
      <c r="D8" s="80"/>
      <c r="E8" s="80"/>
      <c r="F8" s="38"/>
      <c r="G8" s="38"/>
      <c r="H8" s="38"/>
      <c r="I8" s="38"/>
      <c r="J8" s="38"/>
      <c r="K8" s="38"/>
      <c r="L8" s="38"/>
      <c r="M8" s="38"/>
      <c r="N8" s="38"/>
      <c r="O8" s="42"/>
    </row>
    <row r="9" spans="1:1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s="4" customFormat="1" ht="30" customHeight="1">
      <c r="A10" s="79" t="s">
        <v>9</v>
      </c>
      <c r="B10" s="74"/>
      <c r="C10" s="74" t="s">
        <v>8</v>
      </c>
      <c r="D10" s="74" t="s">
        <v>10</v>
      </c>
      <c r="E10" s="74"/>
      <c r="F10" s="74"/>
      <c r="G10" s="74"/>
      <c r="H10" s="74"/>
      <c r="I10" s="74"/>
      <c r="J10" s="74"/>
      <c r="K10" s="74"/>
      <c r="L10" s="74"/>
      <c r="M10" s="74"/>
      <c r="N10" s="74" t="s">
        <v>12</v>
      </c>
      <c r="O10" s="78"/>
    </row>
    <row r="11" spans="1:15" s="4" customFormat="1" ht="22.5">
      <c r="A11" s="79"/>
      <c r="B11" s="74"/>
      <c r="C11" s="74"/>
      <c r="D11" s="44" t="s">
        <v>27</v>
      </c>
      <c r="E11" s="44" t="s">
        <v>28</v>
      </c>
      <c r="F11" s="44" t="s">
        <v>0</v>
      </c>
      <c r="G11" s="44" t="s">
        <v>29</v>
      </c>
      <c r="H11" s="44" t="s">
        <v>0</v>
      </c>
      <c r="I11" s="74" t="s">
        <v>25</v>
      </c>
      <c r="J11" s="74"/>
      <c r="K11" s="45" t="s">
        <v>26</v>
      </c>
      <c r="L11" s="46" t="s">
        <v>30</v>
      </c>
      <c r="M11" s="44" t="s">
        <v>31</v>
      </c>
      <c r="N11" s="44" t="s">
        <v>11</v>
      </c>
      <c r="O11" s="47" t="s">
        <v>12</v>
      </c>
    </row>
    <row r="12" spans="1:15" s="4" customFormat="1" ht="18" customHeight="1">
      <c r="A12" s="87">
        <v>1</v>
      </c>
      <c r="B12" s="88"/>
      <c r="C12" s="17">
        <v>1</v>
      </c>
      <c r="D12" s="75" t="s">
        <v>59</v>
      </c>
      <c r="E12" s="75"/>
      <c r="F12" s="75"/>
      <c r="G12" s="75"/>
      <c r="H12" s="75"/>
      <c r="I12" s="75"/>
      <c r="J12" s="75"/>
      <c r="K12" s="75"/>
      <c r="L12" s="75"/>
      <c r="M12" s="75"/>
      <c r="N12" s="17"/>
      <c r="O12" s="21"/>
    </row>
    <row r="13" spans="1:15">
      <c r="A13" s="63"/>
      <c r="B13" s="64"/>
      <c r="C13" s="15"/>
      <c r="D13" s="15"/>
      <c r="E13" s="24">
        <v>4</v>
      </c>
      <c r="F13" s="15" t="s">
        <v>0</v>
      </c>
      <c r="G13" s="24">
        <v>2.5</v>
      </c>
      <c r="H13" s="15" t="s">
        <v>0</v>
      </c>
      <c r="I13" s="15" t="s">
        <v>13</v>
      </c>
      <c r="J13" s="15">
        <v>3</v>
      </c>
      <c r="K13" s="25">
        <v>3</v>
      </c>
      <c r="L13" s="26">
        <v>26</v>
      </c>
      <c r="M13" s="19">
        <f t="shared" ref="M13:M19" si="0">E13*G13*K13*L13/144</f>
        <v>5.416666666666667</v>
      </c>
      <c r="N13" s="24">
        <v>2800</v>
      </c>
      <c r="O13" s="27">
        <f t="shared" ref="O13:O19" si="1">M13*N13</f>
        <v>15166.666666666668</v>
      </c>
    </row>
    <row r="14" spans="1:15">
      <c r="A14" s="63"/>
      <c r="B14" s="64"/>
      <c r="C14" s="15"/>
      <c r="D14" s="15"/>
      <c r="E14" s="24">
        <v>4</v>
      </c>
      <c r="F14" s="15" t="s">
        <v>0</v>
      </c>
      <c r="G14" s="24">
        <v>2.5</v>
      </c>
      <c r="H14" s="15" t="s">
        <v>0</v>
      </c>
      <c r="I14" s="15" t="s">
        <v>14</v>
      </c>
      <c r="J14" s="15">
        <v>4</v>
      </c>
      <c r="K14" s="25">
        <v>4</v>
      </c>
      <c r="L14" s="26">
        <v>91</v>
      </c>
      <c r="M14" s="19">
        <f t="shared" si="0"/>
        <v>25.277777777777779</v>
      </c>
      <c r="N14" s="24">
        <v>2800</v>
      </c>
      <c r="O14" s="27">
        <f t="shared" si="1"/>
        <v>70777.777777777781</v>
      </c>
    </row>
    <row r="15" spans="1:15">
      <c r="A15" s="63"/>
      <c r="B15" s="64"/>
      <c r="C15" s="15"/>
      <c r="D15" s="15"/>
      <c r="E15" s="24">
        <v>4</v>
      </c>
      <c r="F15" s="15" t="s">
        <v>0</v>
      </c>
      <c r="G15" s="24">
        <v>2.5</v>
      </c>
      <c r="H15" s="15" t="s">
        <v>0</v>
      </c>
      <c r="I15" s="15" t="s">
        <v>15</v>
      </c>
      <c r="J15" s="15">
        <v>4.5</v>
      </c>
      <c r="K15" s="25">
        <v>4.5</v>
      </c>
      <c r="L15" s="26">
        <v>16</v>
      </c>
      <c r="M15" s="19">
        <f t="shared" si="0"/>
        <v>5</v>
      </c>
      <c r="N15" s="24">
        <v>2800</v>
      </c>
      <c r="O15" s="27">
        <f t="shared" si="1"/>
        <v>14000</v>
      </c>
    </row>
    <row r="16" spans="1:15">
      <c r="A16" s="63"/>
      <c r="B16" s="64"/>
      <c r="C16" s="15"/>
      <c r="D16" s="15"/>
      <c r="E16" s="24">
        <v>4</v>
      </c>
      <c r="F16" s="15" t="s">
        <v>0</v>
      </c>
      <c r="G16" s="24">
        <v>2.5</v>
      </c>
      <c r="H16" s="15" t="s">
        <v>0</v>
      </c>
      <c r="I16" s="15" t="s">
        <v>16</v>
      </c>
      <c r="J16" s="15">
        <v>2.5</v>
      </c>
      <c r="K16" s="25">
        <v>2.5</v>
      </c>
      <c r="L16" s="26">
        <v>28</v>
      </c>
      <c r="M16" s="19">
        <f t="shared" si="0"/>
        <v>4.8611111111111107</v>
      </c>
      <c r="N16" s="24">
        <v>2800</v>
      </c>
      <c r="O16" s="27">
        <f t="shared" si="1"/>
        <v>13611.111111111109</v>
      </c>
    </row>
    <row r="17" spans="1:15">
      <c r="A17" s="63"/>
      <c r="B17" s="64"/>
      <c r="C17" s="15"/>
      <c r="D17" s="15"/>
      <c r="E17" s="24">
        <v>4</v>
      </c>
      <c r="F17" s="15" t="s">
        <v>0</v>
      </c>
      <c r="G17" s="24">
        <v>2.5</v>
      </c>
      <c r="H17" s="15" t="s">
        <v>0</v>
      </c>
      <c r="I17" s="15" t="s">
        <v>17</v>
      </c>
      <c r="J17" s="15">
        <v>5</v>
      </c>
      <c r="K17" s="25">
        <v>5</v>
      </c>
      <c r="L17" s="26">
        <v>4</v>
      </c>
      <c r="M17" s="19">
        <f t="shared" si="0"/>
        <v>1.3888888888888888</v>
      </c>
      <c r="N17" s="24">
        <v>2800</v>
      </c>
      <c r="O17" s="27">
        <f t="shared" si="1"/>
        <v>3888.8888888888887</v>
      </c>
    </row>
    <row r="18" spans="1:15">
      <c r="A18" s="63"/>
      <c r="B18" s="64"/>
      <c r="C18" s="15"/>
      <c r="D18" s="15"/>
      <c r="E18" s="24">
        <v>4</v>
      </c>
      <c r="F18" s="15" t="s">
        <v>0</v>
      </c>
      <c r="G18" s="24">
        <v>2.5</v>
      </c>
      <c r="H18" s="15" t="s">
        <v>0</v>
      </c>
      <c r="I18" s="15" t="s">
        <v>18</v>
      </c>
      <c r="J18" s="15">
        <v>6</v>
      </c>
      <c r="K18" s="25">
        <v>6</v>
      </c>
      <c r="L18" s="26">
        <v>24</v>
      </c>
      <c r="M18" s="19">
        <f t="shared" si="0"/>
        <v>10</v>
      </c>
      <c r="N18" s="24">
        <v>2800</v>
      </c>
      <c r="O18" s="27">
        <f t="shared" si="1"/>
        <v>28000</v>
      </c>
    </row>
    <row r="19" spans="1:15">
      <c r="A19" s="63"/>
      <c r="B19" s="64"/>
      <c r="C19" s="15"/>
      <c r="D19" s="15"/>
      <c r="E19" s="24">
        <v>4</v>
      </c>
      <c r="F19" s="15" t="s">
        <v>0</v>
      </c>
      <c r="G19" s="24">
        <v>2.5</v>
      </c>
      <c r="H19" s="15" t="s">
        <v>0</v>
      </c>
      <c r="I19" s="15" t="s">
        <v>19</v>
      </c>
      <c r="J19" s="15">
        <v>3.5</v>
      </c>
      <c r="K19" s="25">
        <v>3.5</v>
      </c>
      <c r="L19" s="26">
        <v>5</v>
      </c>
      <c r="M19" s="19">
        <f t="shared" si="0"/>
        <v>1.2152777777777777</v>
      </c>
      <c r="N19" s="24">
        <v>2800</v>
      </c>
      <c r="O19" s="27">
        <f t="shared" si="1"/>
        <v>3402.7777777777774</v>
      </c>
    </row>
    <row r="20" spans="1:15">
      <c r="A20" s="63"/>
      <c r="B20" s="64"/>
      <c r="C20" s="15"/>
      <c r="D20" s="15"/>
      <c r="E20" s="24">
        <v>4</v>
      </c>
      <c r="F20" s="15" t="s">
        <v>0</v>
      </c>
      <c r="G20" s="24">
        <v>2.5</v>
      </c>
      <c r="H20" s="15" t="s">
        <v>0</v>
      </c>
      <c r="I20" s="15" t="s">
        <v>13</v>
      </c>
      <c r="J20" s="15">
        <v>3</v>
      </c>
      <c r="K20" s="25">
        <v>3</v>
      </c>
      <c r="L20" s="26">
        <v>26</v>
      </c>
      <c r="M20" s="19">
        <f t="shared" ref="M20:M23" si="2">E20*G20*K20*L20/144</f>
        <v>5.416666666666667</v>
      </c>
      <c r="N20" s="24">
        <v>2800</v>
      </c>
      <c r="O20" s="27">
        <f t="shared" ref="O20:O23" si="3">M20*N20</f>
        <v>15166.666666666668</v>
      </c>
    </row>
    <row r="21" spans="1:15">
      <c r="A21" s="63"/>
      <c r="B21" s="64"/>
      <c r="C21" s="15"/>
      <c r="D21" s="15"/>
      <c r="E21" s="24">
        <v>4</v>
      </c>
      <c r="F21" s="15" t="s">
        <v>0</v>
      </c>
      <c r="G21" s="24">
        <v>2.5</v>
      </c>
      <c r="H21" s="15" t="s">
        <v>0</v>
      </c>
      <c r="I21" s="15" t="s">
        <v>20</v>
      </c>
      <c r="J21" s="15">
        <v>2</v>
      </c>
      <c r="K21" s="25">
        <v>2</v>
      </c>
      <c r="L21" s="26">
        <v>12</v>
      </c>
      <c r="M21" s="19">
        <f t="shared" si="2"/>
        <v>1.6666666666666667</v>
      </c>
      <c r="N21" s="24">
        <v>2800</v>
      </c>
      <c r="O21" s="27">
        <f t="shared" si="3"/>
        <v>4666.666666666667</v>
      </c>
    </row>
    <row r="22" spans="1:15">
      <c r="A22" s="63"/>
      <c r="B22" s="64"/>
      <c r="C22" s="15"/>
      <c r="D22" s="15"/>
      <c r="E22" s="24">
        <v>4</v>
      </c>
      <c r="F22" s="15" t="s">
        <v>0</v>
      </c>
      <c r="G22" s="24">
        <v>2.5</v>
      </c>
      <c r="H22" s="15" t="s">
        <v>0</v>
      </c>
      <c r="I22" s="15" t="s">
        <v>21</v>
      </c>
      <c r="J22" s="15">
        <v>1.5</v>
      </c>
      <c r="K22" s="25">
        <v>1.5</v>
      </c>
      <c r="L22" s="26">
        <v>20</v>
      </c>
      <c r="M22" s="19">
        <f t="shared" si="2"/>
        <v>2.0833333333333335</v>
      </c>
      <c r="N22" s="24">
        <v>2800</v>
      </c>
      <c r="O22" s="27">
        <f t="shared" si="3"/>
        <v>5833.3333333333339</v>
      </c>
    </row>
    <row r="23" spans="1:15">
      <c r="A23" s="63"/>
      <c r="B23" s="64"/>
      <c r="C23" s="15"/>
      <c r="D23" s="15"/>
      <c r="E23" s="24">
        <v>4</v>
      </c>
      <c r="F23" s="15" t="s">
        <v>0</v>
      </c>
      <c r="G23" s="24">
        <v>2.5</v>
      </c>
      <c r="H23" s="15" t="s">
        <v>0</v>
      </c>
      <c r="I23" s="15" t="s">
        <v>22</v>
      </c>
      <c r="J23" s="15">
        <v>7</v>
      </c>
      <c r="K23" s="25">
        <v>7</v>
      </c>
      <c r="L23" s="26">
        <v>114</v>
      </c>
      <c r="M23" s="19">
        <f t="shared" si="2"/>
        <v>55.416666666666664</v>
      </c>
      <c r="N23" s="24">
        <v>2800</v>
      </c>
      <c r="O23" s="27">
        <f t="shared" si="3"/>
        <v>155166.66666666666</v>
      </c>
    </row>
    <row r="24" spans="1:15">
      <c r="A24" s="63"/>
      <c r="B24" s="64"/>
      <c r="C24" s="15"/>
      <c r="D24" s="15"/>
      <c r="E24" s="24">
        <v>4</v>
      </c>
      <c r="F24" s="15" t="s">
        <v>0</v>
      </c>
      <c r="G24" s="24">
        <v>2.5</v>
      </c>
      <c r="H24" s="15" t="s">
        <v>0</v>
      </c>
      <c r="I24" s="15" t="s">
        <v>23</v>
      </c>
      <c r="J24" s="15">
        <v>5.75</v>
      </c>
      <c r="K24" s="25">
        <v>6</v>
      </c>
      <c r="L24" s="26">
        <v>2</v>
      </c>
      <c r="M24" s="19">
        <f t="shared" ref="M24:M25" si="4">E24*G24*K24*L24/144</f>
        <v>0.83333333333333337</v>
      </c>
      <c r="N24" s="24">
        <v>2800</v>
      </c>
      <c r="O24" s="27">
        <f t="shared" ref="O24:O25" si="5">M24*N24</f>
        <v>2333.3333333333335</v>
      </c>
    </row>
    <row r="25" spans="1:15">
      <c r="A25" s="63"/>
      <c r="B25" s="64"/>
      <c r="C25" s="15"/>
      <c r="D25" s="15"/>
      <c r="E25" s="24">
        <v>4</v>
      </c>
      <c r="F25" s="15" t="s">
        <v>0</v>
      </c>
      <c r="G25" s="24">
        <v>2.5</v>
      </c>
      <c r="H25" s="15" t="s">
        <v>0</v>
      </c>
      <c r="I25" s="15" t="s">
        <v>24</v>
      </c>
      <c r="J25" s="15">
        <v>5.25</v>
      </c>
      <c r="K25" s="25">
        <v>6</v>
      </c>
      <c r="L25" s="26">
        <v>2</v>
      </c>
      <c r="M25" s="19">
        <f t="shared" si="4"/>
        <v>0.83333333333333337</v>
      </c>
      <c r="N25" s="24">
        <v>2800</v>
      </c>
      <c r="O25" s="27">
        <f t="shared" si="5"/>
        <v>2333.3333333333335</v>
      </c>
    </row>
    <row r="26" spans="1:15">
      <c r="A26" s="63"/>
      <c r="B26" s="64"/>
      <c r="C26" s="15"/>
      <c r="D26" s="65"/>
      <c r="E26" s="66"/>
      <c r="F26" s="66"/>
      <c r="G26" s="66"/>
      <c r="H26" s="66"/>
      <c r="I26" s="66"/>
      <c r="J26" s="66"/>
      <c r="K26" s="66"/>
      <c r="L26" s="66"/>
      <c r="M26" s="67"/>
      <c r="N26" s="15"/>
      <c r="O26" s="27"/>
    </row>
    <row r="27" spans="1:15" s="4" customFormat="1" ht="18" customHeight="1">
      <c r="A27" s="87"/>
      <c r="B27" s="88"/>
      <c r="C27" s="17">
        <v>2</v>
      </c>
      <c r="D27" s="97" t="s">
        <v>60</v>
      </c>
      <c r="E27" s="98"/>
      <c r="F27" s="98"/>
      <c r="G27" s="98"/>
      <c r="H27" s="98"/>
      <c r="I27" s="98"/>
      <c r="J27" s="98"/>
      <c r="K27" s="98"/>
      <c r="L27" s="98"/>
      <c r="M27" s="99"/>
      <c r="N27" s="17"/>
      <c r="O27" s="28"/>
    </row>
    <row r="28" spans="1:15">
      <c r="A28" s="63"/>
      <c r="B28" s="64"/>
      <c r="C28" s="15"/>
      <c r="D28" s="15"/>
      <c r="E28" s="24">
        <v>4</v>
      </c>
      <c r="F28" s="15" t="s">
        <v>0</v>
      </c>
      <c r="G28" s="24">
        <v>3</v>
      </c>
      <c r="H28" s="15" t="s">
        <v>0</v>
      </c>
      <c r="I28" s="15" t="s">
        <v>38</v>
      </c>
      <c r="J28" s="15">
        <v>5.5</v>
      </c>
      <c r="K28" s="25">
        <v>6</v>
      </c>
      <c r="L28" s="26">
        <v>4</v>
      </c>
      <c r="M28" s="19">
        <f t="shared" ref="M28:M29" si="6">E28*G28*K28*L28/144</f>
        <v>2</v>
      </c>
      <c r="N28" s="24">
        <v>2800</v>
      </c>
      <c r="O28" s="27">
        <f t="shared" ref="O28:O29" si="7">M28*N28</f>
        <v>5600</v>
      </c>
    </row>
    <row r="29" spans="1:15">
      <c r="A29" s="63"/>
      <c r="B29" s="64"/>
      <c r="C29" s="15"/>
      <c r="D29" s="15"/>
      <c r="E29" s="24">
        <v>4</v>
      </c>
      <c r="F29" s="15" t="s">
        <v>0</v>
      </c>
      <c r="G29" s="24">
        <v>3</v>
      </c>
      <c r="H29" s="15" t="s">
        <v>0</v>
      </c>
      <c r="I29" s="15" t="s">
        <v>22</v>
      </c>
      <c r="J29" s="15">
        <v>7</v>
      </c>
      <c r="K29" s="25">
        <v>7</v>
      </c>
      <c r="L29" s="26">
        <v>6</v>
      </c>
      <c r="M29" s="19">
        <f t="shared" si="6"/>
        <v>3.5</v>
      </c>
      <c r="N29" s="24">
        <v>2800</v>
      </c>
      <c r="O29" s="27">
        <f t="shared" si="7"/>
        <v>9800</v>
      </c>
    </row>
    <row r="30" spans="1:15" ht="15.75" thickBot="1">
      <c r="A30" s="63"/>
      <c r="B30" s="64"/>
      <c r="C30" s="15"/>
      <c r="D30" s="89"/>
      <c r="E30" s="90"/>
      <c r="F30" s="90"/>
      <c r="G30" s="90"/>
      <c r="H30" s="90"/>
      <c r="I30" s="90"/>
      <c r="J30" s="90"/>
      <c r="K30" s="90"/>
      <c r="L30" s="90"/>
      <c r="M30" s="91"/>
      <c r="N30" s="51"/>
      <c r="O30" s="27"/>
    </row>
    <row r="31" spans="1:15" ht="15" customHeight="1" thickBot="1">
      <c r="A31" s="86"/>
      <c r="B31" s="67"/>
      <c r="C31" s="16"/>
      <c r="D31" s="81" t="s">
        <v>57</v>
      </c>
      <c r="E31" s="82"/>
      <c r="F31" s="82"/>
      <c r="G31" s="53">
        <f>L33</f>
        <v>380</v>
      </c>
      <c r="H31" s="82" t="s">
        <v>58</v>
      </c>
      <c r="I31" s="82"/>
      <c r="J31" s="82"/>
      <c r="K31" s="54">
        <f>M33</f>
        <v>124.9097222222222</v>
      </c>
      <c r="L31" s="83"/>
      <c r="M31" s="84"/>
      <c r="N31" s="85"/>
      <c r="O31" s="50"/>
    </row>
    <row r="32" spans="1:15" s="4" customFormat="1" ht="18" customHeight="1">
      <c r="A32" s="87"/>
      <c r="B32" s="88"/>
      <c r="C32" s="17">
        <v>3</v>
      </c>
      <c r="D32" s="100" t="s">
        <v>41</v>
      </c>
      <c r="E32" s="101"/>
      <c r="F32" s="101"/>
      <c r="G32" s="101"/>
      <c r="H32" s="101"/>
      <c r="I32" s="101"/>
      <c r="J32" s="101"/>
      <c r="K32" s="101"/>
      <c r="L32" s="101"/>
      <c r="M32" s="102"/>
      <c r="N32" s="52"/>
      <c r="O32" s="28"/>
    </row>
    <row r="33" spans="1:15" ht="15" customHeight="1">
      <c r="A33" s="63"/>
      <c r="B33" s="64"/>
      <c r="C33" s="15"/>
      <c r="D33" s="92" t="s">
        <v>1</v>
      </c>
      <c r="E33" s="93"/>
      <c r="F33" s="93"/>
      <c r="G33" s="93"/>
      <c r="H33" s="93"/>
      <c r="I33" s="93"/>
      <c r="J33" s="93"/>
      <c r="K33" s="94"/>
      <c r="L33" s="15">
        <f>SUM(L13:L29)</f>
        <v>380</v>
      </c>
      <c r="M33" s="19">
        <f>SUM(M13:M29)</f>
        <v>124.9097222222222</v>
      </c>
      <c r="N33" s="15">
        <v>100</v>
      </c>
      <c r="O33" s="27">
        <f t="shared" ref="O33" si="8">M33*N33</f>
        <v>12490.972222222221</v>
      </c>
    </row>
    <row r="34" spans="1:15" ht="15" customHeight="1">
      <c r="A34" s="63"/>
      <c r="B34" s="64"/>
      <c r="C34" s="15"/>
      <c r="D34" s="92" t="s">
        <v>32</v>
      </c>
      <c r="E34" s="93"/>
      <c r="F34" s="93"/>
      <c r="G34" s="93"/>
      <c r="H34" s="93"/>
      <c r="I34" s="93"/>
      <c r="J34" s="93"/>
      <c r="K34" s="94"/>
      <c r="L34" s="15">
        <f>L33</f>
        <v>380</v>
      </c>
      <c r="M34" s="19">
        <f>M33</f>
        <v>124.9097222222222</v>
      </c>
      <c r="N34" s="15">
        <v>100</v>
      </c>
      <c r="O34" s="27">
        <f t="shared" ref="O34" si="9">M34*N34</f>
        <v>12490.972222222221</v>
      </c>
    </row>
    <row r="35" spans="1:15">
      <c r="A35" s="63"/>
      <c r="B35" s="64"/>
      <c r="C35" s="15"/>
      <c r="D35" s="60" t="s">
        <v>34</v>
      </c>
      <c r="E35" s="60"/>
      <c r="F35" s="60"/>
      <c r="G35" s="60"/>
      <c r="H35" s="60"/>
      <c r="I35" s="60"/>
      <c r="J35" s="60"/>
      <c r="K35" s="60"/>
      <c r="L35" s="60"/>
      <c r="M35" s="65" t="s">
        <v>42</v>
      </c>
      <c r="N35" s="67"/>
      <c r="O35" s="27"/>
    </row>
    <row r="36" spans="1:15">
      <c r="A36" s="63"/>
      <c r="B36" s="64"/>
      <c r="C36" s="15"/>
      <c r="D36" s="60" t="s">
        <v>33</v>
      </c>
      <c r="E36" s="60"/>
      <c r="F36" s="60"/>
      <c r="G36" s="60"/>
      <c r="H36" s="60"/>
      <c r="I36" s="60"/>
      <c r="J36" s="60"/>
      <c r="K36" s="60"/>
      <c r="L36" s="60"/>
      <c r="M36" s="65" t="s">
        <v>42</v>
      </c>
      <c r="N36" s="67"/>
      <c r="O36" s="27"/>
    </row>
    <row r="37" spans="1:15">
      <c r="A37" s="63"/>
      <c r="B37" s="64"/>
      <c r="C37" s="15"/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32">
        <f>SUM(O13:O35)</f>
        <v>374729.16666666663</v>
      </c>
    </row>
    <row r="38" spans="1:15">
      <c r="A38" s="63"/>
      <c r="B38" s="64"/>
      <c r="C38" s="15"/>
      <c r="D38" s="60" t="s">
        <v>35</v>
      </c>
      <c r="E38" s="60"/>
      <c r="F38" s="60"/>
      <c r="G38" s="60"/>
      <c r="H38" s="60"/>
      <c r="I38" s="60"/>
      <c r="J38" s="60"/>
      <c r="K38" s="60"/>
      <c r="L38" s="60"/>
      <c r="M38" s="19">
        <v>10</v>
      </c>
      <c r="N38" s="15" t="s">
        <v>37</v>
      </c>
      <c r="O38" s="23">
        <f>O37*M38%</f>
        <v>37472.916666666664</v>
      </c>
    </row>
    <row r="39" spans="1:15">
      <c r="A39" s="63"/>
      <c r="B39" s="64"/>
      <c r="C39" s="15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32">
        <f>SUM(O37:O38)</f>
        <v>412202.08333333331</v>
      </c>
    </row>
    <row r="40" spans="1:15">
      <c r="A40" s="63"/>
      <c r="B40" s="64"/>
      <c r="C40" s="15"/>
      <c r="D40" s="60" t="s">
        <v>49</v>
      </c>
      <c r="E40" s="60"/>
      <c r="F40" s="60"/>
      <c r="G40" s="60"/>
      <c r="H40" s="60"/>
      <c r="I40" s="60"/>
      <c r="J40" s="60"/>
      <c r="K40" s="60"/>
      <c r="L40" s="60"/>
      <c r="M40" s="19">
        <v>14.5</v>
      </c>
      <c r="N40" s="15" t="s">
        <v>37</v>
      </c>
      <c r="O40" s="23">
        <f>O39*M40%</f>
        <v>59769.302083333328</v>
      </c>
    </row>
    <row r="41" spans="1:15" ht="30">
      <c r="A41" s="63"/>
      <c r="B41" s="64"/>
      <c r="C41" s="15"/>
      <c r="D41" s="19" t="s">
        <v>5</v>
      </c>
      <c r="E41" s="19" t="s">
        <v>43</v>
      </c>
      <c r="F41" s="109" t="s">
        <v>47</v>
      </c>
      <c r="G41" s="110"/>
      <c r="H41" s="110"/>
      <c r="I41" s="110"/>
      <c r="J41" s="110"/>
      <c r="K41" s="110"/>
      <c r="L41" s="111"/>
      <c r="M41" s="19"/>
      <c r="N41" s="15"/>
      <c r="O41" s="31">
        <v>0</v>
      </c>
    </row>
    <row r="42" spans="1:15">
      <c r="A42" s="63"/>
      <c r="B42" s="64"/>
      <c r="C42" s="15"/>
      <c r="D42" s="19" t="s">
        <v>36</v>
      </c>
      <c r="E42" s="19" t="s">
        <v>43</v>
      </c>
      <c r="F42" s="109" t="s">
        <v>47</v>
      </c>
      <c r="G42" s="110"/>
      <c r="H42" s="110"/>
      <c r="I42" s="110"/>
      <c r="J42" s="110"/>
      <c r="K42" s="110"/>
      <c r="L42" s="111"/>
      <c r="M42" s="19"/>
      <c r="N42" s="15"/>
      <c r="O42" s="31">
        <v>0</v>
      </c>
    </row>
    <row r="43" spans="1:15" ht="21" customHeight="1">
      <c r="A43" s="63"/>
      <c r="B43" s="64"/>
      <c r="C43" s="15"/>
      <c r="D43" s="112" t="s">
        <v>2</v>
      </c>
      <c r="E43" s="113"/>
      <c r="F43" s="113"/>
      <c r="G43" s="113"/>
      <c r="H43" s="113"/>
      <c r="I43" s="113"/>
      <c r="J43" s="113"/>
      <c r="K43" s="113"/>
      <c r="L43" s="113"/>
      <c r="M43" s="114"/>
      <c r="N43" s="34" t="s">
        <v>39</v>
      </c>
      <c r="O43" s="35">
        <f>SUM(O39:O42)</f>
        <v>471971.38541666663</v>
      </c>
    </row>
    <row r="44" spans="1:15" ht="30" customHeight="1">
      <c r="A44" s="63"/>
      <c r="B44" s="64"/>
      <c r="C44" s="15"/>
      <c r="D44" s="103" t="s">
        <v>3</v>
      </c>
      <c r="E44" s="104"/>
      <c r="F44" s="104"/>
      <c r="G44" s="104"/>
      <c r="H44" s="104"/>
      <c r="I44" s="104"/>
      <c r="J44" s="104"/>
      <c r="K44" s="104"/>
      <c r="L44" s="104"/>
      <c r="M44" s="105"/>
      <c r="N44" s="20" t="s">
        <v>39</v>
      </c>
      <c r="O44" s="23">
        <v>0</v>
      </c>
    </row>
    <row r="45" spans="1:15" s="30" customFormat="1" ht="30.75" customHeight="1">
      <c r="A45" s="95"/>
      <c r="B45" s="96"/>
      <c r="C45" s="29"/>
      <c r="D45" s="106" t="s">
        <v>4</v>
      </c>
      <c r="E45" s="107"/>
      <c r="F45" s="107"/>
      <c r="G45" s="107"/>
      <c r="H45" s="107"/>
      <c r="I45" s="107"/>
      <c r="J45" s="107"/>
      <c r="K45" s="107"/>
      <c r="L45" s="107"/>
      <c r="M45" s="108"/>
      <c r="N45" s="33" t="s">
        <v>39</v>
      </c>
      <c r="O45" s="36">
        <f>O43-O44</f>
        <v>471971.38541666663</v>
      </c>
    </row>
    <row r="46" spans="1: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8"/>
      <c r="N46" s="6"/>
      <c r="O46" s="10"/>
    </row>
    <row r="47" spans="1:15">
      <c r="A47" s="5"/>
      <c r="B47" s="6" t="s">
        <v>40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8"/>
      <c r="N47" s="6"/>
      <c r="O47" s="10"/>
    </row>
    <row r="48" spans="1:15" ht="16.5" customHeight="1">
      <c r="A48" s="5"/>
      <c r="B48" s="6">
        <v>1</v>
      </c>
      <c r="C48" s="62" t="s">
        <v>44</v>
      </c>
      <c r="D48" s="62"/>
      <c r="E48" s="62"/>
      <c r="F48" s="62"/>
      <c r="G48" s="62"/>
      <c r="H48" s="62"/>
      <c r="I48" s="62"/>
      <c r="J48" s="62"/>
      <c r="K48" s="62"/>
      <c r="L48" s="62"/>
      <c r="M48" s="8"/>
      <c r="N48" s="6"/>
      <c r="O48" s="10"/>
    </row>
    <row r="49" spans="1:15">
      <c r="A49" s="5"/>
      <c r="B49" s="6">
        <v>2</v>
      </c>
      <c r="C49" s="62" t="s">
        <v>45</v>
      </c>
      <c r="D49" s="62"/>
      <c r="E49" s="62"/>
      <c r="F49" s="62"/>
      <c r="G49" s="62"/>
      <c r="H49" s="62"/>
      <c r="I49" s="62"/>
      <c r="J49" s="62"/>
      <c r="K49" s="62"/>
      <c r="L49" s="62"/>
      <c r="M49" s="8"/>
      <c r="N49" s="6"/>
      <c r="O49" s="10"/>
    </row>
    <row r="50" spans="1:15">
      <c r="A50" s="5"/>
      <c r="B50" s="6">
        <v>3</v>
      </c>
      <c r="C50" s="62" t="s">
        <v>46</v>
      </c>
      <c r="D50" s="62"/>
      <c r="E50" s="62"/>
      <c r="F50" s="62"/>
      <c r="G50" s="62"/>
      <c r="H50" s="62"/>
      <c r="I50" s="62"/>
      <c r="J50" s="62"/>
      <c r="K50" s="62"/>
      <c r="L50" s="62"/>
      <c r="M50" s="8"/>
      <c r="N50" s="6"/>
      <c r="O50" s="10"/>
    </row>
    <row r="51" spans="1:15" ht="15.75" thickBot="1">
      <c r="A51" s="5"/>
      <c r="B51" s="6">
        <v>4</v>
      </c>
      <c r="C51" s="62" t="s">
        <v>48</v>
      </c>
      <c r="D51" s="62"/>
      <c r="E51" s="62"/>
      <c r="F51" s="62"/>
      <c r="G51" s="62"/>
      <c r="H51" s="62"/>
      <c r="I51" s="62"/>
      <c r="J51" s="62"/>
      <c r="K51" s="62"/>
      <c r="L51" s="62"/>
      <c r="M51" s="8"/>
      <c r="N51" s="6"/>
      <c r="O51" s="10"/>
    </row>
    <row r="52" spans="1:15" ht="30" customHeight="1" thickBot="1">
      <c r="A52" s="5"/>
      <c r="B52" s="55" t="s">
        <v>50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6"/>
      <c r="O52" s="10"/>
    </row>
    <row r="53" spans="1:15">
      <c r="A53" s="5"/>
      <c r="B53" s="49" t="s">
        <v>51</v>
      </c>
      <c r="C53" s="58" t="s">
        <v>54</v>
      </c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6"/>
      <c r="O53" s="10"/>
    </row>
    <row r="54" spans="1:15" ht="15" customHeight="1">
      <c r="A54" s="5"/>
      <c r="B54" s="22" t="s">
        <v>53</v>
      </c>
      <c r="C54" s="60" t="s">
        <v>55</v>
      </c>
      <c r="D54" s="60"/>
      <c r="E54" s="60"/>
      <c r="F54" s="60"/>
      <c r="G54" s="60"/>
      <c r="H54" s="60"/>
      <c r="I54" s="60"/>
      <c r="J54" s="60"/>
      <c r="K54" s="60"/>
      <c r="L54" s="60"/>
      <c r="M54" s="61"/>
      <c r="N54" s="6"/>
      <c r="O54" s="10"/>
    </row>
    <row r="55" spans="1:15" ht="15.75" customHeight="1" thickBot="1">
      <c r="A55" s="5"/>
      <c r="B55" s="48" t="s">
        <v>52</v>
      </c>
      <c r="C55" s="60" t="s">
        <v>56</v>
      </c>
      <c r="D55" s="60"/>
      <c r="E55" s="60"/>
      <c r="F55" s="60"/>
      <c r="G55" s="60"/>
      <c r="H55" s="60"/>
      <c r="I55" s="60"/>
      <c r="J55" s="60"/>
      <c r="K55" s="60"/>
      <c r="L55" s="60"/>
      <c r="M55" s="61"/>
      <c r="N55" s="6"/>
      <c r="O55" s="10"/>
    </row>
    <row r="56" spans="1:15" ht="15.75" thickBo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  <c r="N56" s="12"/>
      <c r="O56" s="14"/>
    </row>
  </sheetData>
  <mergeCells count="77">
    <mergeCell ref="D26:M26"/>
    <mergeCell ref="D30:M30"/>
    <mergeCell ref="D33:K33"/>
    <mergeCell ref="D34:K34"/>
    <mergeCell ref="A45:B45"/>
    <mergeCell ref="D27:M27"/>
    <mergeCell ref="D32:M32"/>
    <mergeCell ref="D37:N37"/>
    <mergeCell ref="M35:N35"/>
    <mergeCell ref="M36:N36"/>
    <mergeCell ref="D44:M44"/>
    <mergeCell ref="D45:M45"/>
    <mergeCell ref="F41:L41"/>
    <mergeCell ref="F42:L42"/>
    <mergeCell ref="D43:M43"/>
    <mergeCell ref="A38:B38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2:B32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C48:L48"/>
    <mergeCell ref="C49:L49"/>
    <mergeCell ref="C50:L50"/>
    <mergeCell ref="N4:O4"/>
    <mergeCell ref="N10:O10"/>
    <mergeCell ref="C10:C11"/>
    <mergeCell ref="D35:L35"/>
    <mergeCell ref="B5:E5"/>
    <mergeCell ref="B6:E6"/>
    <mergeCell ref="B7:E7"/>
    <mergeCell ref="B8:E8"/>
    <mergeCell ref="D31:F31"/>
    <mergeCell ref="H31:J31"/>
    <mergeCell ref="L31:N31"/>
    <mergeCell ref="A31:B31"/>
    <mergeCell ref="A12:B12"/>
    <mergeCell ref="A40:B40"/>
    <mergeCell ref="D40:L40"/>
    <mergeCell ref="A39:B39"/>
    <mergeCell ref="D39:N39"/>
    <mergeCell ref="A1:O1"/>
    <mergeCell ref="A2:O2"/>
    <mergeCell ref="D10:M10"/>
    <mergeCell ref="D12:M12"/>
    <mergeCell ref="I11:J11"/>
    <mergeCell ref="D38:L38"/>
    <mergeCell ref="D36:L36"/>
    <mergeCell ref="A10:B11"/>
    <mergeCell ref="A13:B13"/>
    <mergeCell ref="A14:B14"/>
    <mergeCell ref="A15:B15"/>
    <mergeCell ref="A16:B16"/>
    <mergeCell ref="B52:M52"/>
    <mergeCell ref="C53:M53"/>
    <mergeCell ref="C54:M54"/>
    <mergeCell ref="C55:M55"/>
    <mergeCell ref="C51:L51"/>
  </mergeCells>
  <pageMargins left="0.7" right="0.7" top="0.75" bottom="0.75" header="0.3" footer="0.3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2015-04-06T11:00:17Z</dcterms:modified>
</cp:coreProperties>
</file>